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cha\Desktop\Levermann\"/>
    </mc:Choice>
  </mc:AlternateContent>
  <xr:revisionPtr revIDLastSave="0" documentId="13_ncr:1_{EE5EBB1F-6E54-4ED7-B0D3-15BAB88F3B4A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Depot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1" l="1"/>
  <c r="F7" i="1"/>
  <c r="F8" i="1" s="1"/>
  <c r="H32" i="1"/>
  <c r="E14" i="1"/>
  <c r="G17" i="1"/>
  <c r="O32" i="1"/>
  <c r="M32" i="1"/>
  <c r="L32" i="1"/>
  <c r="J32" i="1"/>
  <c r="F32" i="1"/>
  <c r="E32" i="1"/>
  <c r="D32" i="1"/>
  <c r="G32" i="1"/>
  <c r="G14" i="1"/>
  <c r="O29" i="1"/>
  <c r="M29" i="1"/>
  <c r="L29" i="1"/>
  <c r="J29" i="1"/>
  <c r="H29" i="1"/>
  <c r="G29" i="1"/>
  <c r="F29" i="1"/>
  <c r="E29" i="1"/>
  <c r="D29" i="1"/>
  <c r="O26" i="1"/>
  <c r="M26" i="1"/>
  <c r="L26" i="1"/>
  <c r="J26" i="1"/>
  <c r="H26" i="1"/>
  <c r="G26" i="1"/>
  <c r="F26" i="1"/>
  <c r="E26" i="1"/>
  <c r="D26" i="1"/>
  <c r="O23" i="1"/>
  <c r="M23" i="1"/>
  <c r="L23" i="1"/>
  <c r="J23" i="1"/>
  <c r="H23" i="1"/>
  <c r="G23" i="1"/>
  <c r="F23" i="1"/>
  <c r="E23" i="1"/>
  <c r="D23" i="1"/>
  <c r="O20" i="1"/>
  <c r="M20" i="1"/>
  <c r="L20" i="1"/>
  <c r="J20" i="1"/>
  <c r="H20" i="1"/>
  <c r="G20" i="1"/>
  <c r="F20" i="1"/>
  <c r="E20" i="1"/>
  <c r="D20" i="1"/>
  <c r="O17" i="1"/>
  <c r="M17" i="1"/>
  <c r="L17" i="1"/>
  <c r="J17" i="1"/>
  <c r="H17" i="1"/>
  <c r="F17" i="1"/>
  <c r="E17" i="1"/>
  <c r="D17" i="1"/>
  <c r="O14" i="1"/>
  <c r="M14" i="1"/>
  <c r="L14" i="1"/>
  <c r="J14" i="1"/>
  <c r="H14" i="1"/>
  <c r="F14" i="1"/>
  <c r="D14" i="1"/>
  <c r="O8" i="1"/>
  <c r="M11" i="1"/>
  <c r="L11" i="1"/>
  <c r="J11" i="1"/>
  <c r="H11" i="1"/>
  <c r="G11" i="1"/>
  <c r="F11" i="1"/>
  <c r="E11" i="1"/>
  <c r="D11" i="1"/>
  <c r="M8" i="1"/>
  <c r="L8" i="1"/>
  <c r="J8" i="1"/>
  <c r="H8" i="1"/>
  <c r="E8" i="1"/>
  <c r="D8" i="1"/>
  <c r="N23" i="1" l="1"/>
  <c r="N32" i="1"/>
  <c r="C32" i="1" s="1"/>
  <c r="N26" i="1"/>
  <c r="C26" i="1" s="1"/>
  <c r="N14" i="1"/>
  <c r="C14" i="1" s="1"/>
  <c r="N11" i="1"/>
  <c r="N17" i="1"/>
  <c r="C17" i="1" s="1"/>
  <c r="N20" i="1"/>
  <c r="C20" i="1" s="1"/>
  <c r="N29" i="1"/>
  <c r="C29" i="1" s="1"/>
  <c r="C23" i="1"/>
  <c r="N8" i="1"/>
  <c r="G8" i="1"/>
  <c r="C8" i="1" l="1"/>
  <c r="O11" i="1"/>
  <c r="C11" i="1" s="1"/>
</calcChain>
</file>

<file path=xl/sharedStrings.xml><?xml version="1.0" encoding="utf-8"?>
<sst xmlns="http://schemas.openxmlformats.org/spreadsheetml/2006/main" count="19" uniqueCount="19">
  <si>
    <t>Levermann-Tabelle</t>
  </si>
  <si>
    <t>5 - aktuelles KGV</t>
  </si>
  <si>
    <t>10 - Kurs aktuell vs. 12 Monate</t>
  </si>
  <si>
    <t>2 - EBIT-Marge [%]</t>
  </si>
  <si>
    <t>1 - Eigenkapital-rendite [%]</t>
  </si>
  <si>
    <t>3 - Eigenkapital-quote [%]</t>
  </si>
  <si>
    <t>6 - Analysten-meinung</t>
  </si>
  <si>
    <t xml:space="preserve">13 - Gewinn-wachstum </t>
  </si>
  <si>
    <r>
      <t xml:space="preserve">4 - KGV (5 Jahr </t>
    </r>
    <r>
      <rPr>
        <b/>
        <sz val="12"/>
        <color theme="0"/>
        <rFont val="Calibri"/>
        <family val="2"/>
      </rPr>
      <t>Ø</t>
    </r>
    <r>
      <rPr>
        <b/>
        <sz val="12"/>
        <color theme="0"/>
        <rFont val="Arial Narrow"/>
        <family val="2"/>
      </rPr>
      <t>)</t>
    </r>
  </si>
  <si>
    <t>8 - Gewinn-revisionen</t>
  </si>
  <si>
    <t>7 - Reaktion of Quartalszahlen [%]</t>
  </si>
  <si>
    <t>9 - Kurs aktuell vs. 6 Monate [%]</t>
  </si>
  <si>
    <t>Nr.</t>
  </si>
  <si>
    <t>Unternehmen</t>
  </si>
  <si>
    <t>nächste Q-Ergebnisse</t>
  </si>
  <si>
    <t>Kriterien / Punktzahl</t>
  </si>
  <si>
    <t>11 - Kurs-momentum</t>
  </si>
  <si>
    <t>Datum</t>
  </si>
  <si>
    <t>Apple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</si>
</sst>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73" formatCode="0.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2"/>
      <color theme="1"/>
      <name val="Arial Narrow"/>
      <family val="2"/>
    </font>
    <font>
      <b/>
      <sz val="11"/>
      <color theme="1"/>
      <name val="Arial Narrow"/>
      <family val="2"/>
    </font>
    <font>
      <sz val="12"/>
      <name val="Arial Narrow"/>
      <family val="2"/>
    </font>
    <font>
      <sz val="12"/>
      <color rgb="FF53565A"/>
      <name val="Arial Narrow"/>
      <family val="2"/>
    </font>
    <font>
      <sz val="12"/>
      <color theme="0"/>
      <name val="Arial Narrow"/>
      <family val="2"/>
    </font>
    <font>
      <b/>
      <sz val="12"/>
      <color theme="0"/>
      <name val="Arial Narrow"/>
      <family val="2"/>
    </font>
    <font>
      <b/>
      <sz val="11"/>
      <color theme="0"/>
      <name val="Arial Narrow"/>
      <family val="2"/>
    </font>
    <font>
      <b/>
      <sz val="20"/>
      <color theme="1"/>
      <name val="Arial Narrow"/>
      <family val="2"/>
    </font>
    <font>
      <b/>
      <sz val="13"/>
      <color theme="0"/>
      <name val="Calibri"/>
      <family val="2"/>
      <scheme val="minor"/>
    </font>
    <font>
      <b/>
      <sz val="13"/>
      <color theme="0"/>
      <name val="Arial Narrow"/>
      <family val="2"/>
    </font>
    <font>
      <sz val="13"/>
      <color theme="1"/>
      <name val="Arial Narrow"/>
      <family val="2"/>
    </font>
    <font>
      <sz val="13"/>
      <color theme="1"/>
      <name val="Calibri"/>
      <family val="2"/>
      <scheme val="minor"/>
    </font>
    <font>
      <b/>
      <sz val="12"/>
      <color theme="0"/>
      <name val="Calibri"/>
      <family val="2"/>
    </font>
    <font>
      <b/>
      <sz val="11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rgb="FF132E57"/>
        <bgColor indexed="64"/>
      </patternFill>
    </fill>
    <fill>
      <patternFill patternType="solid">
        <fgColor rgb="FFED942D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1E8496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39997558519241921"/>
        <bgColor indexed="64"/>
      </patternFill>
    </fill>
  </fills>
  <borders count="4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9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1" fillId="0" borderId="0" xfId="0" applyFont="1" applyAlignment="1">
      <alignment vertical="center" wrapText="1"/>
    </xf>
    <xf numFmtId="0" fontId="2" fillId="4" borderId="0" xfId="0" applyFont="1" applyFill="1" applyAlignment="1">
      <alignment wrapText="1"/>
    </xf>
    <xf numFmtId="0" fontId="4" fillId="4" borderId="0" xfId="0" applyFont="1" applyFill="1" applyAlignment="1">
      <alignment horizontal="right" vertical="top" wrapText="1"/>
    </xf>
    <xf numFmtId="0" fontId="5" fillId="4" borderId="0" xfId="0" applyFont="1" applyFill="1" applyAlignment="1">
      <alignment horizontal="right" vertical="top" wrapText="1"/>
    </xf>
    <xf numFmtId="0" fontId="1" fillId="4" borderId="0" xfId="0" applyFont="1" applyFill="1" applyAlignment="1">
      <alignment wrapText="1"/>
    </xf>
    <xf numFmtId="0" fontId="1" fillId="4" borderId="0" xfId="0" applyFont="1" applyFill="1" applyAlignment="1">
      <alignment horizontal="right" vertical="top" wrapText="1"/>
    </xf>
    <xf numFmtId="0" fontId="2" fillId="5" borderId="0" xfId="0" applyFont="1" applyFill="1" applyAlignment="1">
      <alignment wrapText="1"/>
    </xf>
    <xf numFmtId="0" fontId="1" fillId="0" borderId="0" xfId="0" applyFont="1" applyAlignment="1">
      <alignment horizontal="center" wrapText="1"/>
    </xf>
    <xf numFmtId="0" fontId="10" fillId="0" borderId="0" xfId="0" applyFont="1" applyAlignment="1">
      <alignment horizontal="center" wrapText="1"/>
    </xf>
    <xf numFmtId="0" fontId="11" fillId="6" borderId="0" xfId="0" applyFont="1" applyFill="1" applyAlignment="1">
      <alignment horizontal="center" wrapText="1"/>
    </xf>
    <xf numFmtId="0" fontId="12" fillId="0" borderId="0" xfId="0" applyFont="1" applyAlignment="1">
      <alignment horizontal="center" wrapText="1"/>
    </xf>
    <xf numFmtId="0" fontId="13" fillId="0" borderId="0" xfId="0" applyFont="1" applyAlignment="1">
      <alignment horizontal="center" wrapText="1"/>
    </xf>
    <xf numFmtId="0" fontId="7" fillId="2" borderId="2" xfId="0" applyFont="1" applyFill="1" applyBorder="1" applyAlignment="1">
      <alignment vertical="center" wrapText="1"/>
    </xf>
    <xf numFmtId="164" fontId="7" fillId="2" borderId="2" xfId="0" applyNumberFormat="1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right" wrapText="1"/>
    </xf>
    <xf numFmtId="14" fontId="8" fillId="7" borderId="0" xfId="0" applyNumberFormat="1" applyFont="1" applyFill="1" applyAlignment="1">
      <alignment horizontal="center" vertical="center" wrapText="1"/>
    </xf>
    <xf numFmtId="14" fontId="3" fillId="0" borderId="0" xfId="0" applyNumberFormat="1" applyFont="1" applyAlignment="1">
      <alignment horizontal="right" wrapText="1"/>
    </xf>
    <xf numFmtId="14" fontId="3" fillId="8" borderId="0" xfId="0" applyNumberFormat="1" applyFont="1" applyFill="1" applyAlignment="1">
      <alignment horizontal="right" wrapText="1"/>
    </xf>
    <xf numFmtId="14" fontId="15" fillId="8" borderId="0" xfId="0" applyNumberFormat="1" applyFont="1" applyFill="1" applyAlignment="1">
      <alignment horizontal="right" wrapText="1"/>
    </xf>
    <xf numFmtId="14" fontId="1" fillId="0" borderId="0" xfId="0" applyNumberFormat="1" applyFont="1" applyAlignment="1">
      <alignment horizontal="center" wrapText="1"/>
    </xf>
    <xf numFmtId="14" fontId="15" fillId="8" borderId="0" xfId="0" applyNumberFormat="1" applyFont="1" applyFill="1" applyAlignment="1">
      <alignment horizontal="right" vertical="top" wrapText="1"/>
    </xf>
    <xf numFmtId="0" fontId="9" fillId="0" borderId="0" xfId="0" applyFont="1" applyAlignment="1">
      <alignment horizontal="center" vertical="center"/>
    </xf>
    <xf numFmtId="0" fontId="7" fillId="3" borderId="0" xfId="0" applyFont="1" applyFill="1" applyAlignment="1">
      <alignment vertical="center" wrapText="1"/>
    </xf>
    <xf numFmtId="0" fontId="0" fillId="0" borderId="0" xfId="0" applyAlignment="1">
      <alignment vertical="center" wrapText="1"/>
    </xf>
    <xf numFmtId="0" fontId="8" fillId="3" borderId="0" xfId="0" applyFont="1" applyFill="1" applyAlignment="1">
      <alignment vertical="center" wrapText="1"/>
    </xf>
    <xf numFmtId="173" fontId="2" fillId="4" borderId="0" xfId="0" applyNumberFormat="1" applyFont="1" applyFill="1" applyAlignment="1">
      <alignment wrapText="1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1E8496"/>
      <color rgb="FFFF33CC"/>
      <color rgb="FFFFFFFF"/>
      <color rgb="FFED942D"/>
      <color rgb="FF132E5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78980</xdr:colOff>
      <xdr:row>2</xdr:row>
      <xdr:rowOff>85792</xdr:rowOff>
    </xdr:from>
    <xdr:to>
      <xdr:col>23</xdr:col>
      <xdr:colOff>35065</xdr:colOff>
      <xdr:row>44</xdr:row>
      <xdr:rowOff>75753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6BDCAD0D-A41D-4174-AFF3-A19647088DF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b="2143"/>
        <a:stretch/>
      </xdr:blipFill>
      <xdr:spPr>
        <a:xfrm>
          <a:off x="13540980" y="285363"/>
          <a:ext cx="5290085" cy="87588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34"/>
  <sheetViews>
    <sheetView showGridLines="0" tabSelected="1" zoomScale="70" zoomScaleNormal="7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P8" sqref="P8"/>
    </sheetView>
  </sheetViews>
  <sheetFormatPr baseColWidth="10" defaultRowHeight="14" x14ac:dyDescent="0.3"/>
  <cols>
    <col min="1" max="1" width="2.7265625" style="2" customWidth="1"/>
    <col min="2" max="2" width="13.6328125" style="2" customWidth="1"/>
    <col min="3" max="3" width="9.7265625" style="11" customWidth="1"/>
    <col min="4" max="4" width="15.453125" style="2" bestFit="1" customWidth="1"/>
    <col min="5" max="5" width="12.54296875" style="2" customWidth="1"/>
    <col min="6" max="6" width="16" style="2" customWidth="1"/>
    <col min="7" max="7" width="11.08984375" style="2" customWidth="1"/>
    <col min="8" max="8" width="11.81640625" style="2" customWidth="1"/>
    <col min="9" max="9" width="13.1796875" style="2" bestFit="1" customWidth="1"/>
    <col min="10" max="10" width="15.453125" style="2" customWidth="1"/>
    <col min="11" max="11" width="13" style="2" customWidth="1"/>
    <col min="12" max="12" width="13.1796875" style="2" customWidth="1"/>
    <col min="13" max="13" width="11" style="2" customWidth="1"/>
    <col min="14" max="14" width="10.54296875" style="2" customWidth="1"/>
    <col min="15" max="15" width="12.26953125" style="2" customWidth="1"/>
    <col min="16" max="16" width="10.90625" style="22"/>
    <col min="17" max="16384" width="10.90625" style="2"/>
  </cols>
  <sheetData>
    <row r="1" spans="1:16" ht="8" customHeight="1" x14ac:dyDescent="0.3">
      <c r="C1" s="27" t="s">
        <v>0</v>
      </c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</row>
    <row r="2" spans="1:16" ht="8" customHeight="1" x14ac:dyDescent="0.3">
      <c r="B2" s="1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</row>
    <row r="3" spans="1:16" ht="8" customHeight="1" x14ac:dyDescent="0.3">
      <c r="B3" s="1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</row>
    <row r="4" spans="1:16" ht="8" customHeight="1" x14ac:dyDescent="0.3"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</row>
    <row r="5" spans="1:16" ht="8" customHeight="1" x14ac:dyDescent="0.35">
      <c r="B5" s="3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</row>
    <row r="6" spans="1:16" s="4" customFormat="1" ht="66.5" customHeight="1" x14ac:dyDescent="0.3">
      <c r="A6" s="20" t="s">
        <v>12</v>
      </c>
      <c r="B6" s="2" t="s">
        <v>13</v>
      </c>
      <c r="C6" s="19" t="s">
        <v>15</v>
      </c>
      <c r="D6" s="16" t="s">
        <v>4</v>
      </c>
      <c r="E6" s="16" t="s">
        <v>3</v>
      </c>
      <c r="F6" s="16" t="s">
        <v>5</v>
      </c>
      <c r="G6" s="16" t="s">
        <v>8</v>
      </c>
      <c r="H6" s="16" t="s">
        <v>1</v>
      </c>
      <c r="I6" s="16" t="s">
        <v>6</v>
      </c>
      <c r="J6" s="17" t="s">
        <v>10</v>
      </c>
      <c r="K6" s="16" t="s">
        <v>9</v>
      </c>
      <c r="L6" s="16" t="s">
        <v>11</v>
      </c>
      <c r="M6" s="16" t="s">
        <v>2</v>
      </c>
      <c r="N6" s="16" t="s">
        <v>16</v>
      </c>
      <c r="O6" s="18" t="s">
        <v>7</v>
      </c>
      <c r="P6" s="21" t="s">
        <v>14</v>
      </c>
    </row>
    <row r="7" spans="1:16" ht="17" x14ac:dyDescent="0.4">
      <c r="A7" s="2">
        <v>1</v>
      </c>
      <c r="B7" s="28" t="s">
        <v>18</v>
      </c>
      <c r="C7" s="12"/>
      <c r="D7" s="5">
        <v>160.1</v>
      </c>
      <c r="E7" s="5">
        <v>29.2</v>
      </c>
      <c r="F7" s="31">
        <f>60.2/335*100</f>
        <v>17.970149253731343</v>
      </c>
      <c r="G7" s="6">
        <f>(18.5+18.3+33+26.2+24.6)/5</f>
        <v>24.119999999999997</v>
      </c>
      <c r="H7" s="6">
        <v>29.4</v>
      </c>
      <c r="I7" s="7"/>
      <c r="J7" s="8">
        <v>0</v>
      </c>
      <c r="K7" s="9"/>
      <c r="L7" s="5">
        <v>13.3</v>
      </c>
      <c r="M7" s="5">
        <v>-4.5</v>
      </c>
      <c r="N7" s="5"/>
      <c r="O7" s="5">
        <v>4</v>
      </c>
      <c r="P7" s="23">
        <v>45224</v>
      </c>
    </row>
    <row r="8" spans="1:16" ht="16.5" x14ac:dyDescent="0.35">
      <c r="B8" s="29"/>
      <c r="C8" s="13">
        <f>SUM(D8:O8)</f>
        <v>0</v>
      </c>
      <c r="D8" s="10">
        <f>IF(D7&gt;20,1,IF(D7&lt;10,-1,0))</f>
        <v>1</v>
      </c>
      <c r="E8" s="10">
        <f>IF(E7&gt;12,1,IF(E7&lt;6,-1,0))</f>
        <v>1</v>
      </c>
      <c r="F8" s="10">
        <f>IF(F7&gt;25,1,IF(F7&lt;15,-1,0))</f>
        <v>0</v>
      </c>
      <c r="G8" s="10">
        <f>IF(G7&lt;12,1,IF(G7&gt;16,-1,0))</f>
        <v>-1</v>
      </c>
      <c r="H8" s="10">
        <f>IF(H7&lt;12,1,IF(H7&gt;16,-1,0))</f>
        <v>-1</v>
      </c>
      <c r="I8" s="10">
        <v>0</v>
      </c>
      <c r="J8" s="10">
        <f>IF(J7&lt;-1,-1,IF(J7&gt;1,1,0))</f>
        <v>0</v>
      </c>
      <c r="K8" s="10">
        <v>0</v>
      </c>
      <c r="L8" s="10">
        <f>IF(L7&gt;5,1,IF(L7&lt;-5,-1,0))</f>
        <v>1</v>
      </c>
      <c r="M8" s="10">
        <f>IF(M7&gt;5,1,IF(M7&lt;-5,-1,0))</f>
        <v>0</v>
      </c>
      <c r="N8" s="10">
        <f>IF(AND(L8=1,OR(M8=0,M8=-1)),-1,IF(AND(L8=-1,OR(M8=0,M8=1)),1,0))</f>
        <v>-1</v>
      </c>
      <c r="O8" s="10">
        <f>IF(O7&gt;5,1,IF(O7&lt;-5,-1,0))</f>
        <v>0</v>
      </c>
    </row>
    <row r="9" spans="1:16" ht="16.5" x14ac:dyDescent="0.35">
      <c r="C9" s="14"/>
    </row>
    <row r="10" spans="1:16" ht="17" customHeight="1" x14ac:dyDescent="0.4">
      <c r="A10" s="2">
        <v>2</v>
      </c>
      <c r="B10" s="30"/>
      <c r="C10" s="12"/>
      <c r="D10" s="5"/>
      <c r="E10" s="5"/>
      <c r="F10" s="5"/>
      <c r="G10" s="6"/>
      <c r="H10" s="6"/>
      <c r="I10" s="7"/>
      <c r="J10" s="8"/>
      <c r="K10" s="9"/>
      <c r="L10" s="5"/>
      <c r="M10" s="5"/>
      <c r="N10" s="5"/>
      <c r="O10" s="5"/>
      <c r="P10" s="26"/>
    </row>
    <row r="11" spans="1:16" ht="16.5" x14ac:dyDescent="0.35">
      <c r="B11" s="29"/>
      <c r="C11" s="13">
        <f>SUM(D11:O11)</f>
        <v>-1</v>
      </c>
      <c r="D11" s="10">
        <f>IF(D10&gt;20,1,IF(D10&lt;10,-1,0))</f>
        <v>-1</v>
      </c>
      <c r="E11" s="10">
        <f>IF(E10&gt;12,1,IF(E10&lt;6,-1,0))</f>
        <v>-1</v>
      </c>
      <c r="F11" s="10">
        <f>IF(F10&gt;25,1,IF(F10&lt;15,-1,0))</f>
        <v>-1</v>
      </c>
      <c r="G11" s="10">
        <f>IF(G10&lt;12,1,IF(G10&gt;16,-1,0))</f>
        <v>1</v>
      </c>
      <c r="H11" s="10">
        <f>IF(H10&lt;12,1,IF(H10&gt;16,-1,0))</f>
        <v>1</v>
      </c>
      <c r="I11" s="10">
        <v>0</v>
      </c>
      <c r="J11" s="10">
        <f>IF(J10&lt;-1,-1,IF(J10&gt;1,1,0))</f>
        <v>0</v>
      </c>
      <c r="K11" s="10">
        <v>0</v>
      </c>
      <c r="L11" s="10">
        <f>IF(L10&gt;5,1,IF(L10&lt;-5,-1,0))</f>
        <v>0</v>
      </c>
      <c r="M11" s="10">
        <f>IF(M10&gt;5,1,IF(M10&lt;-5,-1,0))</f>
        <v>0</v>
      </c>
      <c r="N11" s="10">
        <f>IF(AND(L11=1,OR(M11=0,M11=-1)),-1,IF(AND(L11=-1,OR(M11=0,M11=1)),1,0))</f>
        <v>0</v>
      </c>
      <c r="O11" s="10">
        <f>IF(O10&gt;5,1,IF(O10&lt;-5,-1,0))</f>
        <v>0</v>
      </c>
    </row>
    <row r="12" spans="1:16" ht="16.5" x14ac:dyDescent="0.35">
      <c r="C12" s="14"/>
    </row>
    <row r="13" spans="1:16" ht="17" x14ac:dyDescent="0.4">
      <c r="A13" s="2">
        <v>4</v>
      </c>
      <c r="B13" s="28"/>
      <c r="C13" s="15"/>
      <c r="D13" s="5"/>
      <c r="E13" s="5"/>
      <c r="F13" s="5"/>
      <c r="G13" s="6"/>
      <c r="H13" s="6"/>
      <c r="I13" s="7"/>
      <c r="J13" s="8"/>
      <c r="K13" s="9"/>
      <c r="L13" s="5"/>
      <c r="M13" s="5"/>
      <c r="N13" s="5"/>
      <c r="O13" s="5"/>
      <c r="P13" s="23"/>
    </row>
    <row r="14" spans="1:16" ht="16.5" x14ac:dyDescent="0.35">
      <c r="B14" s="29"/>
      <c r="C14" s="13">
        <f>SUM(D14:O14)</f>
        <v>-1</v>
      </c>
      <c r="D14" s="10">
        <f>IF(D13&gt;20,1,IF(D13&lt;10,-1,0))</f>
        <v>-1</v>
      </c>
      <c r="E14" s="10">
        <f>IF(E13&gt;12,1,IF(E13&lt;6,-1,0))</f>
        <v>-1</v>
      </c>
      <c r="F14" s="10">
        <f>IF(F13&gt;25,1,IF(F13&lt;15,-1,0))</f>
        <v>-1</v>
      </c>
      <c r="G14" s="10">
        <f>IF(G13&lt;12,1,IF(G13&gt;16,-1,0))</f>
        <v>1</v>
      </c>
      <c r="H14" s="10">
        <f>IF(H13&lt;12,1,IF(H13&gt;16,-1,0))</f>
        <v>1</v>
      </c>
      <c r="I14" s="10">
        <v>0</v>
      </c>
      <c r="J14" s="10">
        <f>IF(J13&lt;-1,-1,IF(J13&gt;1,1,0))</f>
        <v>0</v>
      </c>
      <c r="K14" s="10">
        <v>0</v>
      </c>
      <c r="L14" s="10">
        <f>IF(L13&gt;5,1,IF(L13&lt;-5,-1,0))</f>
        <v>0</v>
      </c>
      <c r="M14" s="10">
        <f>IF(M13&gt;5,1,IF(M13&lt;-5,-1,0))</f>
        <v>0</v>
      </c>
      <c r="N14" s="10">
        <f>IF(AND(L14=1,OR(M14=0,M14=-1)),-1,IF(AND(L14=-1,OR(M14=0,M14=1)),1,0))</f>
        <v>0</v>
      </c>
      <c r="O14" s="10">
        <f>IF(O13&gt;5,1,IF(O13&lt;-5,-1,0))</f>
        <v>0</v>
      </c>
    </row>
    <row r="15" spans="1:16" ht="16.5" x14ac:dyDescent="0.35">
      <c r="C15" s="14"/>
    </row>
    <row r="16" spans="1:16" ht="17" x14ac:dyDescent="0.4">
      <c r="A16" s="2">
        <v>5</v>
      </c>
      <c r="B16" s="28"/>
      <c r="C16" s="15"/>
      <c r="D16" s="5"/>
      <c r="E16" s="5"/>
      <c r="F16" s="5"/>
      <c r="G16" s="6"/>
      <c r="H16" s="6"/>
      <c r="I16" s="7"/>
      <c r="J16" s="8"/>
      <c r="K16" s="9"/>
      <c r="L16" s="5"/>
      <c r="M16" s="5"/>
      <c r="N16" s="5"/>
      <c r="O16" s="5"/>
      <c r="P16" s="23"/>
    </row>
    <row r="17" spans="1:16" ht="16.5" x14ac:dyDescent="0.35">
      <c r="B17" s="29"/>
      <c r="C17" s="13">
        <f>SUM(D17:O17)</f>
        <v>-1</v>
      </c>
      <c r="D17" s="10">
        <f>IF(D16&gt;20,1,IF(D16&lt;10,-1,0))</f>
        <v>-1</v>
      </c>
      <c r="E17" s="10">
        <f>IF(E16&gt;12,1,IF(E16&lt;6,-1,0))</f>
        <v>-1</v>
      </c>
      <c r="F17" s="10">
        <f>IF(F16&gt;25,1,IF(F16&lt;15,-1,0))</f>
        <v>-1</v>
      </c>
      <c r="G17" s="10">
        <f>IF(G16&lt;12,1,IF(G16&gt;16,-1,0))</f>
        <v>1</v>
      </c>
      <c r="H17" s="10">
        <f>IF(H16&lt;12,1,IF(H16&gt;16,-1,0))</f>
        <v>1</v>
      </c>
      <c r="I17" s="10">
        <v>0</v>
      </c>
      <c r="J17" s="10">
        <f>IF(J16&lt;-1,-1,IF(J16&gt;1,1,0))</f>
        <v>0</v>
      </c>
      <c r="K17" s="10">
        <v>0</v>
      </c>
      <c r="L17" s="10">
        <f>IF(L16&gt;5,1,IF(L16&lt;-5,-1,0))</f>
        <v>0</v>
      </c>
      <c r="M17" s="10">
        <f>IF(M16&gt;5,1,IF(M16&lt;-5,-1,0))</f>
        <v>0</v>
      </c>
      <c r="N17" s="10">
        <f>IF(AND(L17=1,OR(M17=0,M17=-1)),-1,IF(AND(L17=-1,OR(M17=0,M17=1)),1,0))</f>
        <v>0</v>
      </c>
      <c r="O17" s="10">
        <f>IF(O16&gt;5,1,IF(O16&lt;-5,-1,0))</f>
        <v>0</v>
      </c>
    </row>
    <row r="18" spans="1:16" ht="17" x14ac:dyDescent="0.4">
      <c r="C18" s="15"/>
    </row>
    <row r="19" spans="1:16" ht="16.5" x14ac:dyDescent="0.35">
      <c r="A19" s="2">
        <v>6</v>
      </c>
      <c r="B19" s="28"/>
      <c r="C19" s="14"/>
      <c r="D19" s="5"/>
      <c r="E19" s="5"/>
      <c r="F19" s="5"/>
      <c r="G19" s="6"/>
      <c r="H19" s="6"/>
      <c r="I19" s="7"/>
      <c r="J19" s="8"/>
      <c r="K19" s="9"/>
      <c r="L19" s="5"/>
      <c r="M19" s="5"/>
      <c r="N19" s="5"/>
      <c r="O19" s="5"/>
      <c r="P19" s="23"/>
    </row>
    <row r="20" spans="1:16" ht="16.5" x14ac:dyDescent="0.35">
      <c r="B20" s="29"/>
      <c r="C20" s="13">
        <f>SUM(D20:O20)</f>
        <v>-1</v>
      </c>
      <c r="D20" s="10">
        <f>IF(D19&gt;20,1,IF(D19&lt;10,-1,0))</f>
        <v>-1</v>
      </c>
      <c r="E20" s="10">
        <f>IF(E19&gt;12,1,IF(E19&lt;6,-1,0))</f>
        <v>-1</v>
      </c>
      <c r="F20" s="10">
        <f>IF(F19&gt;25,1,IF(F19&lt;15,-1,0))</f>
        <v>-1</v>
      </c>
      <c r="G20" s="10">
        <f>IF(G19&lt;12,1,IF(G19&gt;16,-1,0))</f>
        <v>1</v>
      </c>
      <c r="H20" s="10">
        <f>IF(H19&lt;12,1,IF(H19&gt;16,-1,0))</f>
        <v>1</v>
      </c>
      <c r="I20" s="10">
        <v>0</v>
      </c>
      <c r="J20" s="10">
        <f>IF(J19&lt;-1,-1,IF(J19&gt;1,1,0))</f>
        <v>0</v>
      </c>
      <c r="K20" s="10">
        <v>0</v>
      </c>
      <c r="L20" s="10">
        <f>IF(L19&gt;5,1,IF(L19&lt;-5,-1,0))</f>
        <v>0</v>
      </c>
      <c r="M20" s="10">
        <f>IF(M19&gt;5,1,IF(M19&lt;-5,-1,0))</f>
        <v>0</v>
      </c>
      <c r="N20" s="10">
        <f>IF(AND(L20=1,OR(M20=0,M20=-1)),-1,IF(AND(L20=-1,OR(M20=0,M20=1)),1,0))</f>
        <v>0</v>
      </c>
      <c r="O20" s="10">
        <f>IF(O19&gt;5,1,IF(O19&lt;-5,-1,0))</f>
        <v>0</v>
      </c>
    </row>
    <row r="21" spans="1:16" ht="16.5" x14ac:dyDescent="0.35">
      <c r="C21" s="14"/>
    </row>
    <row r="22" spans="1:16" ht="17" x14ac:dyDescent="0.4">
      <c r="A22" s="2">
        <v>7</v>
      </c>
      <c r="B22" s="28"/>
      <c r="C22" s="15"/>
      <c r="D22" s="5"/>
      <c r="E22" s="5"/>
      <c r="F22" s="5"/>
      <c r="G22" s="6"/>
      <c r="H22" s="6"/>
      <c r="I22" s="7"/>
      <c r="J22" s="8"/>
      <c r="K22" s="9"/>
      <c r="L22" s="5"/>
      <c r="M22" s="5"/>
      <c r="N22" s="5"/>
      <c r="O22" s="5"/>
      <c r="P22" s="23"/>
    </row>
    <row r="23" spans="1:16" ht="16.5" x14ac:dyDescent="0.35">
      <c r="B23" s="29"/>
      <c r="C23" s="13">
        <f>SUM(D23:O23)</f>
        <v>0</v>
      </c>
      <c r="D23" s="10">
        <f>IF(D22&gt;20,1,IF(D22&lt;10,-1,0))</f>
        <v>-1</v>
      </c>
      <c r="E23" s="10">
        <f>IF(E22&gt;12,1,IF(E22&lt;6,-1,0))</f>
        <v>-1</v>
      </c>
      <c r="F23" s="10">
        <f>IF(F22&gt;25,1,IF(F22&lt;15,-1,0))</f>
        <v>-1</v>
      </c>
      <c r="G23" s="10">
        <f>IF(G22&lt;12,1,IF(G22&gt;16,-1,0))</f>
        <v>1</v>
      </c>
      <c r="H23" s="10">
        <f>IF(H22&lt;12,1,IF(H22&gt;16,-1,0))</f>
        <v>1</v>
      </c>
      <c r="I23" s="10">
        <v>1</v>
      </c>
      <c r="J23" s="10">
        <f>IF(J22&lt;-1,-1,IF(J22&gt;1,1,0))</f>
        <v>0</v>
      </c>
      <c r="K23" s="10">
        <v>0</v>
      </c>
      <c r="L23" s="10">
        <f>IF(L22&gt;5,1,IF(L22&lt;-5,-1,0))</f>
        <v>0</v>
      </c>
      <c r="M23" s="10">
        <f>IF(M22&gt;5,1,IF(M22&lt;-5,-1,0))</f>
        <v>0</v>
      </c>
      <c r="N23" s="10">
        <f>IF(AND(L23=1,OR(M23=0,M23=-1)),-1,IF(AND(L23=-1,OR(M23=0,M23=1)),1,0))</f>
        <v>0</v>
      </c>
      <c r="O23" s="10">
        <f>IF(O22&gt;5,1,IF(O22&lt;-5,-1,0))</f>
        <v>0</v>
      </c>
    </row>
    <row r="24" spans="1:16" ht="17" x14ac:dyDescent="0.4">
      <c r="C24" s="15"/>
    </row>
    <row r="25" spans="1:16" ht="16.5" x14ac:dyDescent="0.35">
      <c r="A25" s="2">
        <v>8</v>
      </c>
      <c r="B25" s="28"/>
      <c r="C25" s="14"/>
      <c r="D25" s="5"/>
      <c r="E25" s="5"/>
      <c r="F25" s="5"/>
      <c r="G25" s="6"/>
      <c r="H25" s="6"/>
      <c r="I25" s="7"/>
      <c r="J25" s="8"/>
      <c r="K25" s="9"/>
      <c r="L25" s="5"/>
      <c r="M25" s="5"/>
      <c r="N25" s="5"/>
      <c r="O25" s="5"/>
      <c r="P25" s="23"/>
    </row>
    <row r="26" spans="1:16" ht="16.5" x14ac:dyDescent="0.35">
      <c r="B26" s="29"/>
      <c r="C26" s="13">
        <f>SUM(D26:O26)</f>
        <v>-1</v>
      </c>
      <c r="D26" s="10">
        <f>IF(D25&gt;20,1,IF(D25&lt;10,-1,0))</f>
        <v>-1</v>
      </c>
      <c r="E26" s="10">
        <f>IF(E25&gt;12,1,IF(E25&lt;6,-1,0))</f>
        <v>-1</v>
      </c>
      <c r="F26" s="10">
        <f>IF(F25&gt;25,1,IF(F25&lt;15,-1,0))</f>
        <v>-1</v>
      </c>
      <c r="G26" s="10">
        <f>IF(G25&lt;12,1,IF(G25&gt;16,-1,0))</f>
        <v>1</v>
      </c>
      <c r="H26" s="10">
        <f>IF(H25&lt;12,1,IF(H25&gt;16,-1,0))</f>
        <v>1</v>
      </c>
      <c r="I26" s="10">
        <v>0</v>
      </c>
      <c r="J26" s="10">
        <f>IF(J25&lt;-1,-1,IF(J25&gt;1,1,0))</f>
        <v>0</v>
      </c>
      <c r="K26" s="10">
        <v>0</v>
      </c>
      <c r="L26" s="10">
        <f>IF(L25&gt;5,1,IF(L25&lt;-5,-1,0))</f>
        <v>0</v>
      </c>
      <c r="M26" s="10">
        <f>IF(M25&gt;5,1,IF(M25&lt;-5,-1,0))</f>
        <v>0</v>
      </c>
      <c r="N26" s="10">
        <f>IF(AND(L26=1,OR(M26=0,M26=-1)),-1,IF(AND(L26=-1,OR(M26=0,M26=1)),1,0))</f>
        <v>0</v>
      </c>
      <c r="O26" s="10">
        <f>IF(O25&gt;5,1,IF(O25&lt;-5,-1,0))</f>
        <v>0</v>
      </c>
    </row>
    <row r="27" spans="1:16" ht="16.5" x14ac:dyDescent="0.35">
      <c r="C27" s="14"/>
    </row>
    <row r="28" spans="1:16" ht="16.5" x14ac:dyDescent="0.35">
      <c r="A28" s="2">
        <v>9</v>
      </c>
      <c r="B28" s="28"/>
      <c r="C28" s="14"/>
      <c r="D28" s="5"/>
      <c r="E28" s="5"/>
      <c r="F28" s="5"/>
      <c r="G28" s="6"/>
      <c r="H28" s="6"/>
      <c r="I28" s="7"/>
      <c r="J28" s="8"/>
      <c r="K28" s="9"/>
      <c r="L28" s="5"/>
      <c r="M28" s="5"/>
      <c r="N28" s="5"/>
      <c r="O28" s="5"/>
      <c r="P28" s="24"/>
    </row>
    <row r="29" spans="1:16" ht="16.5" x14ac:dyDescent="0.35">
      <c r="B29" s="29"/>
      <c r="C29" s="13">
        <f>SUM(D29:O29)</f>
        <v>-1</v>
      </c>
      <c r="D29" s="10">
        <f>IF(D28&gt;20,1,IF(D28&lt;10,-1,0))</f>
        <v>-1</v>
      </c>
      <c r="E29" s="10">
        <f>IF(E28&gt;12,1,IF(E28&lt;6,-1,0))</f>
        <v>-1</v>
      </c>
      <c r="F29" s="10">
        <f>IF(F28&gt;25,1,IF(F28&lt;15,-1,0))</f>
        <v>-1</v>
      </c>
      <c r="G29" s="10">
        <f>IF(G28&lt;12,1,IF(G28&gt;16,-1,0))</f>
        <v>1</v>
      </c>
      <c r="H29" s="10">
        <f>IF(H28&lt;12,1,IF(H28&gt;16,-1,0))</f>
        <v>1</v>
      </c>
      <c r="I29" s="10">
        <v>0</v>
      </c>
      <c r="J29" s="10">
        <f>IF(J28&lt;-1,-1,IF(J28&gt;1,1,0))</f>
        <v>0</v>
      </c>
      <c r="K29" s="10">
        <v>0</v>
      </c>
      <c r="L29" s="10">
        <f>IF(L28&gt;5,1,IF(L28&lt;-5,-1,0))</f>
        <v>0</v>
      </c>
      <c r="M29" s="10">
        <f>IF(M28&gt;5,1,IF(M28&lt;-5,-1,0))</f>
        <v>0</v>
      </c>
      <c r="N29" s="10">
        <f>IF(AND(L29=1,OR(M29=0,M29=-1)),-1,IF(AND(L29=-1,OR(M29=0,M29=1)),1,0))</f>
        <v>0</v>
      </c>
      <c r="O29" s="10">
        <f>IF(O28&gt;5,1,IF(O28&lt;-5,-1,0))</f>
        <v>0</v>
      </c>
    </row>
    <row r="31" spans="1:16" ht="16.5" x14ac:dyDescent="0.35">
      <c r="A31" s="2">
        <v>10</v>
      </c>
      <c r="B31" s="28"/>
      <c r="C31" s="14"/>
      <c r="D31" s="5"/>
      <c r="E31" s="5"/>
      <c r="F31" s="5"/>
      <c r="G31" s="6"/>
      <c r="H31" s="6"/>
      <c r="I31" s="7"/>
      <c r="J31" s="8"/>
      <c r="K31" s="9"/>
      <c r="L31" s="5"/>
      <c r="M31" s="5"/>
      <c r="N31" s="5"/>
      <c r="O31" s="5"/>
      <c r="P31" s="23"/>
    </row>
    <row r="32" spans="1:16" ht="16.5" x14ac:dyDescent="0.35">
      <c r="B32" s="29"/>
      <c r="C32" s="13">
        <f>SUM(D32:O32)</f>
        <v>-1</v>
      </c>
      <c r="D32" s="10">
        <f>IF(D31&gt;20,1,IF(D31&lt;10,-1,0))</f>
        <v>-1</v>
      </c>
      <c r="E32" s="10">
        <f>IF(E31&gt;12,1,IF(E31&lt;6,-1,0))</f>
        <v>-1</v>
      </c>
      <c r="F32" s="10">
        <f>IF(F31&gt;25,1,IF(F31&lt;15,-1,0))</f>
        <v>-1</v>
      </c>
      <c r="G32" s="10">
        <f>IF(G31&lt;12,1,IF(G31&gt;16,-1,0))</f>
        <v>1</v>
      </c>
      <c r="H32" s="10">
        <f>IF(H31&lt;12,1,IF(H31&gt;16,-1,0))</f>
        <v>1</v>
      </c>
      <c r="I32" s="10">
        <v>0</v>
      </c>
      <c r="J32" s="10">
        <f>IF(J31&lt;-1,-1,IF(J31&gt;1,1,0))</f>
        <v>0</v>
      </c>
      <c r="K32" s="10">
        <v>0</v>
      </c>
      <c r="L32" s="10">
        <f>IF(L31&gt;5,1,IF(L31&lt;-5,-1,0))</f>
        <v>0</v>
      </c>
      <c r="M32" s="10">
        <f>IF(M31&gt;5,1,IF(M31&lt;-5,-1,0))</f>
        <v>0</v>
      </c>
      <c r="N32" s="10">
        <f>IF(AND(L32=1,OR(M32=0,M32=-1)),-1,IF(AND(L32=-1,OR(M32=0,M32=1)),1,0))</f>
        <v>0</v>
      </c>
      <c r="O32" s="10">
        <f>IF(O31&gt;5,1,IF(O31&lt;-5,-1,0))</f>
        <v>0</v>
      </c>
    </row>
    <row r="34" spans="2:3" x14ac:dyDescent="0.3">
      <c r="B34" s="2" t="s">
        <v>17</v>
      </c>
      <c r="C34" s="25">
        <v>45151</v>
      </c>
    </row>
  </sheetData>
  <mergeCells count="10">
    <mergeCell ref="C1:O5"/>
    <mergeCell ref="B7:B8"/>
    <mergeCell ref="B10:B11"/>
    <mergeCell ref="B13:B14"/>
    <mergeCell ref="B31:B32"/>
    <mergeCell ref="B16:B17"/>
    <mergeCell ref="B19:B20"/>
    <mergeCell ref="B25:B26"/>
    <mergeCell ref="B22:B23"/>
    <mergeCell ref="B28:B29"/>
  </mergeCells>
  <pageMargins left="0.70866141732283472" right="0.70866141732283472" top="0.78740157480314965" bottom="0.78740157480314965" header="0.31496062992125984" footer="0.31496062992125984"/>
  <pageSetup paperSize="9" scale="67" fitToWidth="0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Depot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</dc:creator>
  <cp:lastModifiedBy>micha</cp:lastModifiedBy>
  <cp:lastPrinted>2023-08-13T08:27:13Z</cp:lastPrinted>
  <dcterms:created xsi:type="dcterms:W3CDTF">2021-10-01T13:41:34Z</dcterms:created>
  <dcterms:modified xsi:type="dcterms:W3CDTF">2023-08-13T11:17:21Z</dcterms:modified>
</cp:coreProperties>
</file>